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AEE97C89-39E5-45BB-97D1-47E87046FD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キャンセル早見表" sheetId="4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4" l="1"/>
  <c r="L18" i="4"/>
  <c r="L17" i="4"/>
  <c r="C13" i="4"/>
  <c r="G19" i="4" s="1"/>
  <c r="H19" i="4" s="1"/>
  <c r="C12" i="4"/>
  <c r="J18" i="4" s="1"/>
  <c r="C11" i="4"/>
  <c r="G18" i="4" s="1"/>
  <c r="H18" i="4" s="1"/>
  <c r="C10" i="4"/>
  <c r="D10" i="4" s="1"/>
  <c r="C9" i="4"/>
  <c r="G17" i="4" s="1"/>
  <c r="H17" i="4" s="1"/>
  <c r="C8" i="4"/>
  <c r="D8" i="4" s="1"/>
  <c r="D11" i="4" l="1"/>
  <c r="D9" i="4"/>
  <c r="D13" i="4"/>
  <c r="J16" i="4"/>
  <c r="K16" i="4" s="1"/>
  <c r="K17" i="4" s="1"/>
  <c r="K18" i="4" s="1"/>
  <c r="K19" i="4" s="1"/>
  <c r="J17" i="4"/>
  <c r="D12" i="4"/>
</calcChain>
</file>

<file path=xl/sharedStrings.xml><?xml version="1.0" encoding="utf-8"?>
<sst xmlns="http://schemas.openxmlformats.org/spreadsheetml/2006/main" count="49" uniqueCount="41">
  <si>
    <t>該当OA日</t>
    <rPh sb="0" eb="2">
      <t>ガイトウ</t>
    </rPh>
    <rPh sb="4" eb="5">
      <t>ニチ</t>
    </rPh>
    <phoneticPr fontId="1"/>
  </si>
  <si>
    <t>キャンセル不可</t>
    <rPh sb="5" eb="7">
      <t>フカ</t>
    </rPh>
    <phoneticPr fontId="1"/>
  </si>
  <si>
    <t>無料</t>
    <rPh sb="0" eb="2">
      <t>ムリョウ</t>
    </rPh>
    <phoneticPr fontId="1"/>
  </si>
  <si>
    <t>該当枠料金の25％</t>
    <rPh sb="0" eb="2">
      <t>ガイトウ</t>
    </rPh>
    <rPh sb="2" eb="3">
      <t>ワク</t>
    </rPh>
    <rPh sb="3" eb="5">
      <t>リョウキン</t>
    </rPh>
    <phoneticPr fontId="1"/>
  </si>
  <si>
    <t>該当枠料金の50％</t>
    <rPh sb="0" eb="2">
      <t>ガイトウ</t>
    </rPh>
    <rPh sb="2" eb="3">
      <t>ワク</t>
    </rPh>
    <rPh sb="3" eb="5">
      <t>リョウキン</t>
    </rPh>
    <phoneticPr fontId="1"/>
  </si>
  <si>
    <t>13日前</t>
    <rPh sb="2" eb="4">
      <t>ニチマエ</t>
    </rPh>
    <phoneticPr fontId="1"/>
  </si>
  <si>
    <t>14日前</t>
    <rPh sb="2" eb="4">
      <t>ニチマエ</t>
    </rPh>
    <phoneticPr fontId="1"/>
  </si>
  <si>
    <t>27日前</t>
    <rPh sb="2" eb="4">
      <t>ニチマエ</t>
    </rPh>
    <phoneticPr fontId="1"/>
  </si>
  <si>
    <t>28日前</t>
    <rPh sb="2" eb="4">
      <t>ニチマエ</t>
    </rPh>
    <phoneticPr fontId="1"/>
  </si>
  <si>
    <t>～</t>
    <phoneticPr fontId="1"/>
  </si>
  <si>
    <t>該当枠料金</t>
    <rPh sb="0" eb="2">
      <t>ガイトウ</t>
    </rPh>
    <rPh sb="2" eb="3">
      <t>ワク</t>
    </rPh>
    <rPh sb="3" eb="5">
      <t>リョウキン</t>
    </rPh>
    <phoneticPr fontId="1"/>
  </si>
  <si>
    <t>円</t>
    <rPh sb="0" eb="1">
      <t>エン</t>
    </rPh>
    <phoneticPr fontId="1"/>
  </si>
  <si>
    <t>キャンセル金額</t>
    <rPh sb="5" eb="7">
      <t>キンガク</t>
    </rPh>
    <phoneticPr fontId="1"/>
  </si>
  <si>
    <t>13日前～OA日</t>
    <rPh sb="2" eb="3">
      <t>ニチ</t>
    </rPh>
    <rPh sb="3" eb="4">
      <t>マエ</t>
    </rPh>
    <rPh sb="7" eb="8">
      <t>ヒ</t>
    </rPh>
    <phoneticPr fontId="1"/>
  </si>
  <si>
    <t>28日前以前</t>
    <rPh sb="2" eb="4">
      <t>ニチマエ</t>
    </rPh>
    <rPh sb="4" eb="6">
      <t>イゼン</t>
    </rPh>
    <phoneticPr fontId="1"/>
  </si>
  <si>
    <t>20日前～14日前</t>
    <phoneticPr fontId="1"/>
  </si>
  <si>
    <t>27日前～21日前</t>
    <phoneticPr fontId="1"/>
  </si>
  <si>
    <t>版</t>
    <rPh sb="0" eb="1">
      <t>バン</t>
    </rPh>
    <phoneticPr fontId="1"/>
  </si>
  <si>
    <t>20日前～14日前</t>
    <rPh sb="2" eb="4">
      <t>ニチマエ</t>
    </rPh>
    <rPh sb="7" eb="9">
      <t>ニチマエ</t>
    </rPh>
    <phoneticPr fontId="1"/>
  </si>
  <si>
    <t>27日前～21日前</t>
    <rPh sb="2" eb="4">
      <t>ニチマエ</t>
    </rPh>
    <rPh sb="7" eb="9">
      <t>ニチマエ</t>
    </rPh>
    <phoneticPr fontId="1"/>
  </si>
  <si>
    <t>21日前</t>
    <rPh sb="2" eb="4">
      <t>ニチマエ</t>
    </rPh>
    <phoneticPr fontId="1"/>
  </si>
  <si>
    <t>20日前</t>
    <rPh sb="2" eb="3">
      <t>ニチ</t>
    </rPh>
    <rPh sb="3" eb="4">
      <t>マエ</t>
    </rPh>
    <phoneticPr fontId="1"/>
  </si>
  <si>
    <t>2020.03.02</t>
    <phoneticPr fontId="1"/>
  </si>
  <si>
    <t>☆こちらに入力ください</t>
    <rPh sb="5" eb="7">
      <t>ニュウリョク</t>
    </rPh>
    <phoneticPr fontId="3"/>
  </si>
  <si>
    <t>☆以下入力不要です</t>
    <rPh sb="1" eb="3">
      <t>イカ</t>
    </rPh>
    <rPh sb="3" eb="5">
      <t>ニュウリョク</t>
    </rPh>
    <rPh sb="5" eb="7">
      <t>フヨウ</t>
    </rPh>
    <phoneticPr fontId="1"/>
  </si>
  <si>
    <t>☆キャンセル規定☆</t>
    <rPh sb="6" eb="8">
      <t>キテイ</t>
    </rPh>
    <phoneticPr fontId="3"/>
  </si>
  <si>
    <t>キャンセルメールの配信日（時：0時で切替）が・・・</t>
    <rPh sb="9" eb="11">
      <t>ハイシン</t>
    </rPh>
    <rPh sb="11" eb="12">
      <t>ヒ</t>
    </rPh>
    <rPh sb="13" eb="14">
      <t>トキ</t>
    </rPh>
    <rPh sb="16" eb="17">
      <t>ジ</t>
    </rPh>
    <rPh sb="18" eb="20">
      <t>キリカエ</t>
    </rPh>
    <phoneticPr fontId="1"/>
  </si>
  <si>
    <t>期間は、ＯＡ（放送）日を起点として算出するものとし、放送前日を1日前とします。</t>
  </si>
  <si>
    <t>なお、メールでご依頼いただいた日付が弊社の営業日ではない場合、その日付から直近の営業日に弊社の担当まで電話、もしくは直接の面会にてキャンセルの依頼をお願いします。</t>
  </si>
  <si>
    <t>なお、スポンサーの変更には応じられません。</t>
  </si>
  <si>
    <t>なお、算出の結果生じた1円未満の端数は四捨五入するものといたします。</t>
  </si>
  <si>
    <t>キャンセル料が発生する期間（日数）については、上記の表の通りとします。</t>
    <phoneticPr fontId="3"/>
  </si>
  <si>
    <t>日数管理は、営業日ではなく、あくまでも実際の日数で計算し、基準は日本時間の０時をもって日数管理を行います。</t>
    <phoneticPr fontId="3"/>
  </si>
  <si>
    <t>キャンセルを希望される場合は、「ml_cbctv-eigyosite-toiawase@cbc-tr.co.jp」宛てにメールご依頼いただいた上、必ず弊社担当者に電話、もしくは直接の面会にてキャンセルの依頼をしてください。</t>
    <phoneticPr fontId="3"/>
  </si>
  <si>
    <t>キャンセルされたＣＭ枠は、本商品のセールス期間中であれば弊社はリセールスを行うことができます。</t>
    <phoneticPr fontId="3"/>
  </si>
  <si>
    <t>キャンセル不可期間である場合のＣＭ素材については、弊社が対応可能と判断した場合に限り、別のＣＭ素材の指定、もしくは、ＡＣ素材の指定のいずれか一つを選んでいただきます。</t>
    <phoneticPr fontId="3"/>
  </si>
  <si>
    <t>キャンセル料は、消費税不課税です。</t>
    <phoneticPr fontId="3"/>
  </si>
  <si>
    <t>キャンセル料の算出方法は、該当枠料金に、上記の表のキャンセル料率を掛けて算出するものとします。</t>
    <phoneticPr fontId="3"/>
  </si>
  <si>
    <t>発生したキャンセル料については、料金を算出した後に、別途、広告会社様宛てに請求書を送付いたします。</t>
    <phoneticPr fontId="3"/>
  </si>
  <si>
    <t>☆以下、自動計算でキャンセル料金が表示されます。</t>
    <rPh sb="1" eb="3">
      <t>イカ</t>
    </rPh>
    <rPh sb="4" eb="6">
      <t>ジドウ</t>
    </rPh>
    <rPh sb="6" eb="8">
      <t>ケイサン</t>
    </rPh>
    <rPh sb="14" eb="16">
      <t>リョウキン</t>
    </rPh>
    <rPh sb="17" eb="19">
      <t>ヒョウジ</t>
    </rPh>
    <phoneticPr fontId="3"/>
  </si>
  <si>
    <t xml:space="preserve">　　　　　　　　　　　　             　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</si>
</sst>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/d\(aaa\)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0" fillId="0" borderId="0" xfId="0" applyFont="1">
      <alignment vertical="center"/>
    </xf>
    <xf numFmtId="0" fontId="7" fillId="0" borderId="30" xfId="0" applyFont="1" applyBorder="1" applyAlignment="1">
      <alignment horizontal="right" vertical="center"/>
    </xf>
    <xf numFmtId="0" fontId="8" fillId="4" borderId="27" xfId="0" applyFont="1" applyFill="1" applyBorder="1" applyAlignment="1">
      <alignment horizontal="center" vertical="center"/>
    </xf>
    <xf numFmtId="177" fontId="8" fillId="0" borderId="26" xfId="0" applyNumberFormat="1" applyFont="1" applyFill="1" applyBorder="1">
      <alignment vertical="center"/>
    </xf>
    <xf numFmtId="0" fontId="9" fillId="4" borderId="27" xfId="0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4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0" fillId="4" borderId="6" xfId="0" applyFont="1" applyFill="1" applyBorder="1" applyAlignment="1">
      <alignment horizontal="center" vertical="center"/>
    </xf>
    <xf numFmtId="14" fontId="0" fillId="4" borderId="15" xfId="0" applyNumberFormat="1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>
      <alignment horizontal="center" vertical="center"/>
    </xf>
    <xf numFmtId="14" fontId="10" fillId="4" borderId="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14" fontId="0" fillId="4" borderId="19" xfId="0" applyNumberFormat="1" applyFont="1" applyFill="1" applyBorder="1" applyAlignment="1">
      <alignment horizontal="center" vertical="center"/>
    </xf>
    <xf numFmtId="14" fontId="10" fillId="4" borderId="2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2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NumberFormat="1" applyFont="1" applyAlignment="1">
      <alignment horizontal="left" vertical="top"/>
    </xf>
  </cellXfs>
  <cellStyles count="2">
    <cellStyle name="ハイパーリンク" xfId="1" builtinId="8"/>
    <cellStyle name="標準" xfId="0" builtinId="0"/>
  </cellStyles>
  <dxfs count="1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190500</xdr:rowOff>
    </xdr:from>
    <xdr:to>
      <xdr:col>8</xdr:col>
      <xdr:colOff>333375</xdr:colOff>
      <xdr:row>1</xdr:row>
      <xdr:rowOff>57150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391BA294-DE9A-49F9-8030-FD0B0B201155}"/>
            </a:ext>
          </a:extLst>
        </xdr:cNvPr>
        <xdr:cNvGrpSpPr/>
      </xdr:nvGrpSpPr>
      <xdr:grpSpPr>
        <a:xfrm>
          <a:off x="266700" y="190500"/>
          <a:ext cx="7143750" cy="723900"/>
          <a:chOff x="266700" y="190500"/>
          <a:chExt cx="7143750" cy="723900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84D6D1FA-286F-4696-ADD1-AFE76DCEBAE8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6700" y="190500"/>
            <a:ext cx="3657600" cy="6248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1186CB8D-2BE6-49D1-A698-91FE0B101C7A}"/>
              </a:ext>
            </a:extLst>
          </xdr:cNvPr>
          <xdr:cNvSpPr txBox="1"/>
        </xdr:nvSpPr>
        <xdr:spPr>
          <a:xfrm>
            <a:off x="4162425" y="419100"/>
            <a:ext cx="324802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kumimoji="1" lang="ja-JP" altLang="en-US" sz="2800"/>
              <a:t>キャンセル早見表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25E2-722C-43DC-981B-3891DDF91D13}">
  <sheetPr>
    <pageSetUpPr fitToPage="1"/>
  </sheetPr>
  <dimension ref="A1:O40"/>
  <sheetViews>
    <sheetView tabSelected="1" workbookViewId="0">
      <selection activeCell="L11" sqref="L11"/>
    </sheetView>
  </sheetViews>
  <sheetFormatPr defaultRowHeight="13.5"/>
  <cols>
    <col min="1" max="1" width="2.5703125" style="3" customWidth="1"/>
    <col min="2" max="2" width="16.7109375" style="3" customWidth="1"/>
    <col min="3" max="3" width="21.7109375" style="3" customWidth="1"/>
    <col min="4" max="4" width="6.28515625" style="3" customWidth="1"/>
    <col min="5" max="6" width="16.7109375" style="3" customWidth="1"/>
    <col min="7" max="7" width="19.140625" style="3" customWidth="1"/>
    <col min="8" max="9" width="6.28515625" style="3" customWidth="1"/>
    <col min="10" max="10" width="19.140625" style="3" customWidth="1"/>
    <col min="11" max="11" width="6.28515625" style="3" customWidth="1"/>
    <col min="12" max="12" width="21.7109375" style="3" customWidth="1"/>
    <col min="13" max="13" width="9.140625" style="3"/>
    <col min="14" max="14" width="13.7109375" style="3" customWidth="1"/>
    <col min="15" max="16384" width="9.140625" style="3"/>
  </cols>
  <sheetData>
    <row r="1" spans="1:15" ht="67.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</row>
    <row r="2" spans="1:15">
      <c r="N2" s="3" t="s">
        <v>22</v>
      </c>
      <c r="O2" s="3" t="s">
        <v>17</v>
      </c>
    </row>
    <row r="4" spans="1:15" ht="14.25" thickBot="1">
      <c r="B4" s="4" t="s">
        <v>23</v>
      </c>
      <c r="C4" s="4"/>
      <c r="E4" s="4" t="s">
        <v>23</v>
      </c>
      <c r="F4" s="4"/>
      <c r="G4" s="4"/>
    </row>
    <row r="5" spans="1:15" ht="31.5" customHeight="1" thickTop="1" thickBot="1">
      <c r="B5" s="5" t="s">
        <v>0</v>
      </c>
      <c r="C5" s="6">
        <v>43952</v>
      </c>
      <c r="E5" s="7" t="s">
        <v>10</v>
      </c>
      <c r="F5" s="8">
        <v>1000000</v>
      </c>
      <c r="G5" s="9"/>
      <c r="H5" s="10" t="s">
        <v>11</v>
      </c>
      <c r="I5" s="10"/>
    </row>
    <row r="6" spans="1:15" ht="14.25" thickTop="1">
      <c r="C6" s="11"/>
    </row>
    <row r="7" spans="1:15" ht="14.25" thickBot="1">
      <c r="B7" s="12"/>
      <c r="C7" s="13" t="s">
        <v>24</v>
      </c>
      <c r="D7" s="13"/>
    </row>
    <row r="8" spans="1:15" ht="14.25">
      <c r="B8" s="14" t="s">
        <v>8</v>
      </c>
      <c r="C8" s="15">
        <f>C5-28</f>
        <v>43924</v>
      </c>
      <c r="D8" s="16" t="str">
        <f t="shared" ref="D8:D13" si="0">TEXT(C8,"aaa")</f>
        <v>金</v>
      </c>
    </row>
    <row r="9" spans="1:15" ht="14.25">
      <c r="B9" s="17" t="s">
        <v>7</v>
      </c>
      <c r="C9" s="18">
        <f>C5-27</f>
        <v>43925</v>
      </c>
      <c r="D9" s="19" t="str">
        <f t="shared" si="0"/>
        <v>土</v>
      </c>
    </row>
    <row r="10" spans="1:15" ht="14.25">
      <c r="B10" s="17" t="s">
        <v>20</v>
      </c>
      <c r="C10" s="18">
        <f>C5-21</f>
        <v>43931</v>
      </c>
      <c r="D10" s="19" t="str">
        <f t="shared" si="0"/>
        <v>金</v>
      </c>
    </row>
    <row r="11" spans="1:15" ht="14.25">
      <c r="B11" s="17" t="s">
        <v>21</v>
      </c>
      <c r="C11" s="18">
        <f>C5-20</f>
        <v>43932</v>
      </c>
      <c r="D11" s="19" t="str">
        <f t="shared" si="0"/>
        <v>土</v>
      </c>
    </row>
    <row r="12" spans="1:15" ht="14.25">
      <c r="B12" s="17" t="s">
        <v>6</v>
      </c>
      <c r="C12" s="18">
        <f>C5-14</f>
        <v>43938</v>
      </c>
      <c r="D12" s="19" t="str">
        <f t="shared" si="0"/>
        <v>金</v>
      </c>
    </row>
    <row r="13" spans="1:15" ht="15" thickBot="1">
      <c r="B13" s="20" t="s">
        <v>5</v>
      </c>
      <c r="C13" s="21">
        <f>C5-13</f>
        <v>43939</v>
      </c>
      <c r="D13" s="22" t="str">
        <f t="shared" si="0"/>
        <v>土</v>
      </c>
    </row>
    <row r="14" spans="1:15" ht="14.25" thickBot="1">
      <c r="D14" s="11"/>
      <c r="E14" s="11"/>
      <c r="H14" s="13" t="s">
        <v>39</v>
      </c>
      <c r="I14" s="13"/>
      <c r="J14" s="13"/>
      <c r="K14" s="13"/>
      <c r="L14" s="13"/>
    </row>
    <row r="15" spans="1:15" ht="30" customHeight="1" thickBot="1">
      <c r="B15" s="23" t="s">
        <v>25</v>
      </c>
      <c r="C15" s="23"/>
      <c r="D15" s="11"/>
      <c r="E15" s="11"/>
      <c r="G15" s="24" t="s">
        <v>26</v>
      </c>
      <c r="H15" s="25"/>
      <c r="I15" s="25"/>
      <c r="J15" s="25"/>
      <c r="K15" s="26"/>
      <c r="L15" s="27" t="s">
        <v>12</v>
      </c>
    </row>
    <row r="16" spans="1:15" ht="30" customHeight="1">
      <c r="B16" s="28" t="s">
        <v>14</v>
      </c>
      <c r="C16" s="29" t="s">
        <v>2</v>
      </c>
      <c r="F16" s="30" t="s">
        <v>14</v>
      </c>
      <c r="G16" s="31"/>
      <c r="H16" s="32"/>
      <c r="I16" s="33" t="s">
        <v>9</v>
      </c>
      <c r="J16" s="34">
        <f>C8</f>
        <v>43924</v>
      </c>
      <c r="K16" s="35" t="str">
        <f>TEXT(J16,"aaa")</f>
        <v>金</v>
      </c>
      <c r="L16" s="36" t="s">
        <v>2</v>
      </c>
    </row>
    <row r="17" spans="2:14" ht="30" customHeight="1">
      <c r="B17" s="37" t="s">
        <v>19</v>
      </c>
      <c r="C17" s="38" t="s">
        <v>3</v>
      </c>
      <c r="F17" s="39" t="s">
        <v>16</v>
      </c>
      <c r="G17" s="40">
        <f>C9</f>
        <v>43925</v>
      </c>
      <c r="H17" s="41" t="str">
        <f>TEXT(G17,"aaa")</f>
        <v>土</v>
      </c>
      <c r="I17" s="42" t="s">
        <v>9</v>
      </c>
      <c r="J17" s="41">
        <f>C10</f>
        <v>43931</v>
      </c>
      <c r="K17" s="43" t="str">
        <f>TEXT(K16,"aaa")</f>
        <v>金</v>
      </c>
      <c r="L17" s="44">
        <f>F5*0.25</f>
        <v>250000</v>
      </c>
    </row>
    <row r="18" spans="2:14" ht="30" customHeight="1">
      <c r="B18" s="37" t="s">
        <v>18</v>
      </c>
      <c r="C18" s="38" t="s">
        <v>4</v>
      </c>
      <c r="F18" s="39" t="s">
        <v>15</v>
      </c>
      <c r="G18" s="40">
        <f>C11</f>
        <v>43932</v>
      </c>
      <c r="H18" s="41" t="str">
        <f>TEXT(G18,"aaa")</f>
        <v>土</v>
      </c>
      <c r="I18" s="42" t="s">
        <v>9</v>
      </c>
      <c r="J18" s="41">
        <f>C12</f>
        <v>43938</v>
      </c>
      <c r="K18" s="43" t="str">
        <f>TEXT(K17,"aaa")</f>
        <v>金</v>
      </c>
      <c r="L18" s="44">
        <f>F5*0.5</f>
        <v>500000</v>
      </c>
    </row>
    <row r="19" spans="2:14" ht="30" customHeight="1" thickBot="1">
      <c r="B19" s="45" t="s">
        <v>13</v>
      </c>
      <c r="C19" s="46" t="s">
        <v>1</v>
      </c>
      <c r="D19" s="11"/>
      <c r="E19" s="11"/>
      <c r="F19" s="47" t="s">
        <v>13</v>
      </c>
      <c r="G19" s="48">
        <f>C13</f>
        <v>43939</v>
      </c>
      <c r="H19" s="49" t="str">
        <f>TEXT(G19,"aaa")</f>
        <v>土</v>
      </c>
      <c r="I19" s="50" t="s">
        <v>9</v>
      </c>
      <c r="J19" s="49">
        <f>C5</f>
        <v>43952</v>
      </c>
      <c r="K19" s="51" t="str">
        <f>TEXT(K18,"aaa")</f>
        <v>金</v>
      </c>
      <c r="L19" s="52" t="s">
        <v>1</v>
      </c>
    </row>
    <row r="23" spans="2:14" s="54" customFormat="1" ht="20.25" customHeight="1">
      <c r="B23" s="53" t="s">
        <v>31</v>
      </c>
    </row>
    <row r="24" spans="2:14" s="54" customFormat="1" ht="20.25" customHeight="1">
      <c r="B24" s="53" t="s">
        <v>27</v>
      </c>
      <c r="L24" s="55"/>
      <c r="N24" s="55"/>
    </row>
    <row r="25" spans="2:14" s="54" customFormat="1" ht="20.25" customHeight="1">
      <c r="B25" s="53" t="s">
        <v>32</v>
      </c>
    </row>
    <row r="26" spans="2:14" s="54" customFormat="1" ht="20.25" customHeight="1">
      <c r="B26" s="53" t="s">
        <v>33</v>
      </c>
    </row>
    <row r="27" spans="2:14" s="54" customFormat="1" ht="20.25" customHeight="1">
      <c r="B27" s="53" t="s">
        <v>28</v>
      </c>
    </row>
    <row r="28" spans="2:14" s="54" customFormat="1" ht="20.25" customHeight="1">
      <c r="B28" s="53" t="s">
        <v>34</v>
      </c>
    </row>
    <row r="29" spans="2:14" s="54" customFormat="1" ht="20.25" customHeight="1">
      <c r="B29" s="53" t="s">
        <v>35</v>
      </c>
    </row>
    <row r="30" spans="2:14" s="54" customFormat="1" ht="20.25" customHeight="1">
      <c r="B30" s="53" t="s">
        <v>29</v>
      </c>
    </row>
    <row r="31" spans="2:14" s="54" customFormat="1" ht="20.25" customHeight="1">
      <c r="B31" s="54" t="s">
        <v>36</v>
      </c>
    </row>
    <row r="32" spans="2:14" s="54" customFormat="1" ht="20.25" customHeight="1">
      <c r="B32" s="53" t="s">
        <v>37</v>
      </c>
    </row>
    <row r="33" spans="2:2" s="54" customFormat="1" ht="20.25" customHeight="1">
      <c r="B33" s="53" t="s">
        <v>30</v>
      </c>
    </row>
    <row r="34" spans="2:2" s="54" customFormat="1" ht="20.25" customHeight="1">
      <c r="B34" s="53" t="s">
        <v>38</v>
      </c>
    </row>
    <row r="35" spans="2:2" s="54" customFormat="1" ht="20.25" customHeight="1">
      <c r="B35" s="53"/>
    </row>
    <row r="36" spans="2:2" ht="17.25" customHeight="1"/>
    <row r="37" spans="2:2">
      <c r="B37" s="56"/>
    </row>
    <row r="39" spans="2:2">
      <c r="B39" s="56"/>
    </row>
    <row r="40" spans="2:2">
      <c r="B40" s="56"/>
    </row>
  </sheetData>
  <mergeCells count="8">
    <mergeCell ref="A1:I1"/>
    <mergeCell ref="H14:L14"/>
    <mergeCell ref="F5:G5"/>
    <mergeCell ref="G15:K15"/>
    <mergeCell ref="B4:C4"/>
    <mergeCell ref="E4:G4"/>
    <mergeCell ref="C7:D7"/>
    <mergeCell ref="B15:C15"/>
  </mergeCells>
  <phoneticPr fontId="3"/>
  <conditionalFormatting sqref="D8:D13">
    <cfRule type="cellIs" dxfId="15" priority="15" stopIfTrue="1" operator="equal">
      <formula>"日"</formula>
    </cfRule>
    <cfRule type="cellIs" dxfId="14" priority="16" stopIfTrue="1" operator="equal">
      <formula>"土"</formula>
    </cfRule>
  </conditionalFormatting>
  <conditionalFormatting sqref="H16">
    <cfRule type="cellIs" dxfId="13" priority="13" stopIfTrue="1" operator="equal">
      <formula>"日"</formula>
    </cfRule>
    <cfRule type="cellIs" dxfId="12" priority="14" stopIfTrue="1" operator="equal">
      <formula>"土"</formula>
    </cfRule>
  </conditionalFormatting>
  <conditionalFormatting sqref="K18:K19">
    <cfRule type="cellIs" dxfId="11" priority="1" stopIfTrue="1" operator="equal">
      <formula>"日"</formula>
    </cfRule>
    <cfRule type="cellIs" dxfId="10" priority="2" stopIfTrue="1" operator="equal">
      <formula>"土"</formula>
    </cfRule>
  </conditionalFormatting>
  <conditionalFormatting sqref="H17">
    <cfRule type="cellIs" dxfId="9" priority="11" stopIfTrue="1" operator="equal">
      <formula>"日"</formula>
    </cfRule>
    <cfRule type="cellIs" dxfId="8" priority="12" stopIfTrue="1" operator="equal">
      <formula>"土"</formula>
    </cfRule>
  </conditionalFormatting>
  <conditionalFormatting sqref="H18">
    <cfRule type="cellIs" dxfId="7" priority="9" stopIfTrue="1" operator="equal">
      <formula>"日"</formula>
    </cfRule>
    <cfRule type="cellIs" dxfId="6" priority="10" stopIfTrue="1" operator="equal">
      <formula>"土"</formula>
    </cfRule>
  </conditionalFormatting>
  <conditionalFormatting sqref="H19">
    <cfRule type="cellIs" dxfId="5" priority="7" stopIfTrue="1" operator="equal">
      <formula>"日"</formula>
    </cfRule>
    <cfRule type="cellIs" dxfId="4" priority="8" stopIfTrue="1" operator="equal">
      <formula>"土"</formula>
    </cfRule>
  </conditionalFormatting>
  <conditionalFormatting sqref="K16">
    <cfRule type="cellIs" dxfId="3" priority="5" stopIfTrue="1" operator="equal">
      <formula>"日"</formula>
    </cfRule>
    <cfRule type="cellIs" dxfId="2" priority="6" stopIfTrue="1" operator="equal">
      <formula>"土"</formula>
    </cfRule>
  </conditionalFormatting>
  <conditionalFormatting sqref="K17">
    <cfRule type="cellIs" dxfId="1" priority="3" stopIfTrue="1" operator="equal">
      <formula>"日"</formula>
    </cfRule>
    <cfRule type="cellIs" dxfId="0" priority="4" stopIfTrue="1" operator="equal">
      <formula>"土"</formula>
    </cfRule>
  </conditionalFormatting>
  <pageMargins left="0.25" right="0.25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キャンセル早見表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2020-01-29T13:46:11Z</dcterms:created>
  <dcterms:modified xsi:type="dcterms:W3CDTF">2020-02-21T10:54:37Z</dcterms:modified>
</cp:coreProperties>
</file>